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LARI\YOL RAPORU 2024\9. EYLÜL\"/>
    </mc:Choice>
  </mc:AlternateContent>
  <xr:revisionPtr revIDLastSave="0" documentId="13_ncr:1_{73EC2DE3-2CE2-41C2-BDD4-22C4C176C9D1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<sst xmlns="http://schemas.openxmlformats.org/spreadsheetml/2006/main" count="46" uniqueCount="40">
  <si>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</si>
  <si>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</si>
  <si>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</si>
  <si>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</si>
  <si>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</si>
  <si>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</si>
  <si>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</si>
  <si>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</si>
  <si>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</si>
  <si>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</si>
  <si>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</si>
  <si>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</si>
  <si>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</si>
  <si>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</si>
  <si>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</si>
  <si>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</si>
  <si>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</si>
  <si>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</si>
  <si>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</si>
  <si>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</si>
  <si>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</si>
  <si>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</si>
  <si>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</si>
  <si>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</si>
  <si>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</si>
  <si>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</si>
  <si>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</si>
  <si>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</si>
  <si>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</si>
  <si>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</si>
  <si>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</si>
  <si>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</si>
  <si>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</si>
  <si>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</si>
  <si>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</si>
  <si>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 ATG 309</t>
  </si>
  <si>
    <t>BAKİYE</t>
  </si>
  <si>
    <t>HASAN  YILDIRIM</t>
  </si>
  <si>
    <t>KAHRAMANMARAŞ SEFERİ</t>
  </si>
  <si>
    <t>ÖZDEMİR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</si>
</sst>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topLeftCell="A7" zoomScale="120" zoomScaleNormal="100" zoomScaleSheetLayoutView="120" workbookViewId="0">
      <selection activeCell="C27" sqref="C27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37</v>
      </c>
      <c r="C2" s="67"/>
      <c r="D2" s="2" t="s">
        <v>2</v>
      </c>
      <c r="E2" s="68" t="s">
        <v>38</v>
      </c>
      <c r="F2" s="68"/>
      <c r="G2" s="68"/>
      <c r="H2" s="68"/>
      <c r="I2" s="68"/>
      <c r="J2" s="68"/>
      <c r="K2" s="3" t="s">
        <v>3</v>
      </c>
      <c r="L2" s="4">
        <f ca="1">TODAY()</f>
        <v>45559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36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39</v>
      </c>
      <c r="B5" s="61"/>
      <c r="C5" s="48">
        <v>45556</v>
      </c>
      <c r="D5" s="11"/>
      <c r="E5" s="12">
        <v>96875</v>
      </c>
      <c r="F5" s="1"/>
      <c r="G5" s="13" t="str">
        <f t="shared" ref="G5" si="0">IF(A5="","",(A5))</f>
        <v>ÖZDEMİR METAL</v>
      </c>
      <c r="H5" s="12">
        <v>50000</v>
      </c>
      <c r="I5" s="12"/>
      <c r="J5" s="12"/>
      <c r="K5" s="12">
        <f>IF(G5="","",SUM(E5-H5-I5-J5))</f>
        <v>46875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/>
      <c r="B6" s="61"/>
      <c r="C6" s="48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/>
      <c r="B7" s="61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/>
      <c r="B8" s="61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/>
      <c r="B9" s="61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3500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35</v>
      </c>
      <c r="C22" s="27"/>
      <c r="D22" s="16" t="s">
        <v>16</v>
      </c>
      <c r="E22" s="17">
        <f>SUM(E5:E21)</f>
        <v>96875</v>
      </c>
      <c r="F22" s="1"/>
      <c r="G22" s="16" t="s">
        <v>16</v>
      </c>
      <c r="H22" s="17">
        <f>SUM(H5:H21)</f>
        <v>53500</v>
      </c>
      <c r="I22" s="17">
        <f>SUM(I5:I21)</f>
        <v>0</v>
      </c>
      <c r="J22" s="17">
        <f>SUM(J5:J21)</f>
        <v>0</v>
      </c>
      <c r="K22" s="17">
        <f>SUM(K5:K21)</f>
        <v>46875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>
        <v>45464</v>
      </c>
      <c r="D25" s="18">
        <v>46526</v>
      </c>
      <c r="E25" s="19">
        <f>IF(C25="","",SUM(D25-C25))</f>
        <v>1062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v>2510.36</v>
      </c>
      <c r="D26" s="21"/>
      <c r="E26" s="20">
        <f>IF(C26="","",SUM(C26/E25))</f>
        <v>2.3638041431261771</v>
      </c>
      <c r="F26" s="1"/>
      <c r="G26" s="11" t="s">
        <v>25</v>
      </c>
      <c r="H26" s="12">
        <v>2510.36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v>3363.36</v>
      </c>
      <c r="D27" s="21"/>
      <c r="E27" s="22">
        <f>SUM(C27/E22)</f>
        <v>3.4718554838709677E-2</v>
      </c>
      <c r="F27" s="1"/>
      <c r="G27" s="11" t="s">
        <v>27</v>
      </c>
      <c r="H27" s="12">
        <v>853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>
        <f>IF(H22="","",SUM(H26:H32))</f>
        <v>3363.36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>
        <f>SUM(H36+C34)</f>
        <v>50136.639999999999</v>
      </c>
      <c r="D36" s="1"/>
      <c r="E36" s="1"/>
      <c r="F36" s="1"/>
      <c r="G36" s="26" t="s">
        <v>30</v>
      </c>
      <c r="H36" s="15">
        <f>IF(H33="","",SUM(H22-H33))</f>
        <v>50136.639999999999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2024-09-19T14:49:52Z</cp:lastPrinted>
  <dcterms:created xsi:type="dcterms:W3CDTF">2022-08-24T05:29:34Z</dcterms:created>
  <dcterms:modified xsi:type="dcterms:W3CDTF">2024-09-24T08:49:24Z</dcterms:modified>
</cp:coreProperties>
</file>